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F19"/>
  <c r="F18"/>
  <c r="F17"/>
  <c r="F16"/>
  <c r="E15"/>
  <c r="F15" s="1"/>
  <c r="F14"/>
  <c r="F13"/>
  <c r="F12"/>
  <c r="F11"/>
  <c r="F10"/>
  <c r="F20" s="1"/>
  <c r="F24" s="1"/>
  <c r="E20" l="1"/>
  <c r="E24" s="1"/>
  <c r="D8" i="2" l="1"/>
</calcChain>
</file>

<file path=xl/sharedStrings.xml><?xml version="1.0" encoding="utf-8"?>
<sst xmlns="http://schemas.openxmlformats.org/spreadsheetml/2006/main" count="191" uniqueCount="132">
  <si>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</si>
  <si>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</si>
  <si>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</si>
  <si>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</si>
  <si>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</si>
  <si>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</si>
  <si>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</si>
  <si>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</si>
  <si>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</si>
  <si>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</si>
  <si>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</si>
  <si>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</si>
  <si>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</si>
  <si>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</si>
  <si>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</si>
  <si>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</si>
  <si>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</si>
  <si>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</si>
  <si>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</si>
  <si>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</si>
  <si>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</si>
  <si>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</si>
  <si>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</si>
  <si>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</si>
  <si>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</si>
  <si>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</si>
  <si>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</si>
  <si>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</si>
  <si>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</si>
  <si>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</si>
  <si>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</si>
  <si>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</si>
  <si>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</si>
  <si>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</si>
  <si>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</si>
  <si>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</si>
  <si>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</si>
  <si>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</si>
  <si>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</si>
  <si>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</si>
  <si>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</si>
  <si>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</si>
  <si>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</si>
  <si>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</si>
  <si>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</si>
  <si>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</si>
  <si>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</si>
  <si>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</si>
  <si>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</si>
  <si>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</si>
  <si>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</si>
  <si>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</si>
  <si>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</si>
  <si>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</si>
  <si>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</si>
  <si>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</si>
  <si>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Уборка контейнерной площадки</t>
  </si>
  <si>
    <t>Проверка дымовентканалов по заявкам жителей (кв.58)</t>
  </si>
  <si>
    <t xml:space="preserve">Содержание придомовой территории </t>
  </si>
  <si>
    <t>Всего с СОИ</t>
  </si>
  <si>
    <t>акт</t>
  </si>
  <si>
    <t>акты</t>
  </si>
  <si>
    <t>Окос газона</t>
  </si>
  <si>
    <t>Вывоз не бытового мусора</t>
  </si>
  <si>
    <t>м3</t>
  </si>
  <si>
    <t>Согласно ПП РФ № 290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</si>
  <si>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</si>
  <si>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</si>
  <si>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</si>
  <si>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</si>
  <si>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7</t>
  </si>
  <si>
    <t xml:space="preserve">Ген. директор ООО "Мастер-Сервис" </t>
  </si>
  <si>
    <t>_________________ Косьяненко  Е.Ю.</t>
  </si>
  <si>
    <t>МКД  адрес: Пузакова  , дом 40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</si>
  <si>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</si>
  <si>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</si>
  <si>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</si>
  <si>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</si>
  <si>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</si>
  <si>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</si>
  <si>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</si>
  <si>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</si>
  <si>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</si>
  <si>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</si>
  <si>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</si>
  <si>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</si>
  <si>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</si>
  <si>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</si>
  <si>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</si>
  <si>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</si>
  <si>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</si>
  <si>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</si>
  <si>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</si>
  <si>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</si>
  <si>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</si>
  <si>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</si>
  <si>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</si>
  <si>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</si>
  <si>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</si>
  <si>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</si>
  <si>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</si>
  <si>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</si>
  <si>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</si>
  <si>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</si>
  <si>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</si>
  <si>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</si>
  <si>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</si>
  <si>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</si>
  <si>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</si>
  <si>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</si>
  <si>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</si>
  <si>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Представитель МКД ____________________</t>
  </si>
  <si>
    <t>Обработка тротуаров и дороги пескосолянной смесью</t>
  </si>
  <si>
    <t>маш\час</t>
  </si>
  <si>
    <t xml:space="preserve">    Регламентные работы по содержанию здания    </t>
  </si>
  <si>
    <t xml:space="preserve"> Очистка мягкой кровли от снега и наледи </t>
  </si>
  <si>
    <t>Малый ремонт двери</t>
  </si>
  <si>
    <t>Демонтаж металических стоек с придомовой территории</t>
  </si>
  <si>
    <t>Задолженность на 01/01/2022г.(руб)</t>
  </si>
  <si>
    <t xml:space="preserve"> Восстановление отдельных участков железобетонных полов под.1,2,3</t>
  </si>
  <si>
    <t>Ремонт мягкой кровли, кв.17,18, 1 под. л/кл.</t>
  </si>
  <si>
    <t>Демонтаж козарька (металлического)</t>
  </si>
  <si>
    <t>Монтаж козарька (металлического)</t>
  </si>
  <si>
    <t xml:space="preserve"> г.Тула , ул.Пузакова  , д.40 -  за  2022 год</t>
  </si>
  <si>
    <t>Ремонт кровли кв,66</t>
  </si>
  <si>
    <t>Услуги спецтехники (автовышка)</t>
  </si>
  <si>
    <t>час</t>
  </si>
  <si>
    <t xml:space="preserve"> Очистка козырьков от снега</t>
  </si>
  <si>
    <t>Задолженнность на 01.01.2023 г</t>
  </si>
  <si>
    <t>Долг СП перед УК в сумме руб на 01.01.2023г</t>
  </si>
  <si>
    <t>Оплачены работы  (услуги)в 2022 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</si>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</sst>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2" fontId="10" fillId="0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7" fillId="0" borderId="5" xfId="0" applyNumberFormat="1" applyFont="1" applyBorder="1" applyAlignment="1">
      <alignment vertical="center" wrapText="1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8" fillId="0" borderId="0" xfId="0" applyFont="1"/>
    <xf numFmtId="4" fontId="10" fillId="0" borderId="5" xfId="0" applyNumberFormat="1" applyFont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left" vertical="center"/>
    </xf>
    <xf numFmtId="0" fontId="24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9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5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6" fillId="3" borderId="1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0" fontId="25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right" wrapText="1"/>
    </xf>
    <xf numFmtId="2" fontId="28" fillId="0" borderId="6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/>
    </xf>
    <xf numFmtId="2" fontId="31" fillId="0" borderId="5" xfId="0" applyNumberFormat="1" applyFont="1" applyFill="1" applyBorder="1" applyAlignment="1">
      <alignment horizontal="center" vertical="center"/>
    </xf>
    <xf numFmtId="2" fontId="31" fillId="0" borderId="6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right"/>
    </xf>
    <xf numFmtId="0" fontId="32" fillId="0" borderId="14" xfId="0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opLeftCell="A43" workbookViewId="0">
      <selection activeCell="I65" sqref="I65"/>
    </sheetView>
  </sheetViews>
  <sheetFormatPr defaultRowHeight="15"/>
  <cols>
    <col min="1" max="1" width="3.85546875" customWidth="1"/>
    <col min="2" max="2" width="40.7109375" customWidth="1"/>
    <col min="3" max="3" width="8.28515625" customWidth="1"/>
    <col min="4" max="4" width="8.85546875" customWidth="1"/>
    <col min="5" max="5" width="11.42578125" customWidth="1"/>
    <col min="6" max="6" width="7.85546875" customWidth="1"/>
    <col min="7" max="7" width="14.140625" customWidth="1"/>
  </cols>
  <sheetData>
    <row r="1" spans="1:7">
      <c r="E1" s="139" t="s">
        <v>16</v>
      </c>
      <c r="F1" s="139"/>
    </row>
    <row r="2" spans="1:7">
      <c r="E2" s="139" t="s">
        <v>68</v>
      </c>
      <c r="F2" s="139"/>
      <c r="G2" s="140"/>
    </row>
    <row r="3" spans="1:7">
      <c r="E3" s="139" t="s">
        <v>17</v>
      </c>
      <c r="F3" s="139"/>
      <c r="G3" s="140"/>
    </row>
    <row r="5" spans="1:7">
      <c r="A5" s="139" t="s">
        <v>18</v>
      </c>
      <c r="B5" s="139"/>
      <c r="C5" s="139"/>
      <c r="D5" s="139"/>
      <c r="E5" s="139"/>
      <c r="F5" s="139"/>
    </row>
    <row r="6" spans="1:7">
      <c r="A6" s="139" t="s">
        <v>123</v>
      </c>
      <c r="B6" s="139"/>
      <c r="C6" s="139"/>
      <c r="D6" s="139"/>
      <c r="E6" s="139"/>
      <c r="F6" s="139"/>
    </row>
    <row r="7" spans="1:7" ht="14.25" customHeight="1">
      <c r="A7" s="40"/>
      <c r="B7" s="40"/>
      <c r="C7" s="40"/>
      <c r="D7" s="40"/>
      <c r="E7" s="40"/>
      <c r="F7" s="40"/>
    </row>
    <row r="8" spans="1:7" ht="1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5">
        <v>15.4</v>
      </c>
    </row>
    <row r="9" spans="1:7" ht="12" customHeight="1">
      <c r="A9" s="1"/>
      <c r="B9" s="41" t="s">
        <v>51</v>
      </c>
      <c r="C9" s="5"/>
      <c r="D9" s="15"/>
      <c r="E9" s="6"/>
      <c r="F9" s="6"/>
      <c r="G9" s="42">
        <v>3319.7</v>
      </c>
    </row>
    <row r="10" spans="1:7" ht="18.75" customHeight="1">
      <c r="A10" s="1"/>
      <c r="B10" s="41" t="s">
        <v>118</v>
      </c>
      <c r="C10" s="5"/>
      <c r="D10" s="15"/>
      <c r="E10" s="6"/>
      <c r="F10" s="6"/>
      <c r="G10" s="60">
        <v>66097.08</v>
      </c>
    </row>
    <row r="11" spans="1:7">
      <c r="A11" s="1"/>
      <c r="B11" s="41" t="s">
        <v>20</v>
      </c>
      <c r="C11" s="5"/>
      <c r="D11" s="15"/>
      <c r="E11" s="6"/>
      <c r="F11" s="6"/>
      <c r="G11" s="58">
        <v>664735.66</v>
      </c>
    </row>
    <row r="12" spans="1:7">
      <c r="A12" s="1"/>
      <c r="B12" s="41" t="s">
        <v>21</v>
      </c>
      <c r="C12" s="5"/>
      <c r="D12" s="15"/>
      <c r="E12" s="6"/>
      <c r="F12" s="6"/>
      <c r="G12" s="42">
        <v>618352.69999999995</v>
      </c>
    </row>
    <row r="13" spans="1:7">
      <c r="A13" s="1"/>
      <c r="B13" s="41" t="s">
        <v>128</v>
      </c>
      <c r="C13" s="5"/>
      <c r="D13" s="15"/>
      <c r="E13" s="6"/>
      <c r="F13" s="6"/>
      <c r="G13" s="60">
        <v>159292.79999999999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9"/>
      <c r="G14" s="42">
        <v>275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3">
        <v>12</v>
      </c>
    </row>
    <row r="16" spans="1:7" ht="15" customHeight="1">
      <c r="A16" s="142" t="s">
        <v>1</v>
      </c>
      <c r="B16" s="144" t="s">
        <v>2</v>
      </c>
      <c r="C16" s="146" t="s">
        <v>22</v>
      </c>
      <c r="D16" s="141" t="s">
        <v>24</v>
      </c>
      <c r="E16" s="137" t="s">
        <v>23</v>
      </c>
      <c r="F16" s="141" t="s">
        <v>25</v>
      </c>
      <c r="G16" s="122" t="s">
        <v>26</v>
      </c>
    </row>
    <row r="17" spans="1:7">
      <c r="A17" s="143"/>
      <c r="B17" s="145"/>
      <c r="C17" s="137"/>
      <c r="D17" s="141"/>
      <c r="E17" s="138"/>
      <c r="F17" s="141"/>
      <c r="G17" s="122" t="s">
        <v>27</v>
      </c>
    </row>
    <row r="18" spans="1:7" ht="25.5">
      <c r="A18" s="32">
        <v>1</v>
      </c>
      <c r="B18" s="44" t="s">
        <v>3</v>
      </c>
      <c r="C18" s="26"/>
      <c r="D18" s="27"/>
      <c r="E18" s="28"/>
      <c r="F18" s="51"/>
      <c r="G18" s="78">
        <v>151378.32</v>
      </c>
    </row>
    <row r="19" spans="1:7" ht="17.25" customHeight="1">
      <c r="A19" s="33"/>
      <c r="B19" s="49" t="s">
        <v>29</v>
      </c>
      <c r="C19" s="26" t="s">
        <v>28</v>
      </c>
      <c r="D19" s="27">
        <v>3319.7</v>
      </c>
      <c r="E19" s="54">
        <v>3.8</v>
      </c>
      <c r="F19" s="52">
        <v>12</v>
      </c>
      <c r="G19" s="56">
        <v>151378.31999999998</v>
      </c>
    </row>
    <row r="20" spans="1:7" ht="25.5" customHeight="1">
      <c r="A20" s="34" t="s">
        <v>4</v>
      </c>
      <c r="B20" s="45" t="s">
        <v>30</v>
      </c>
      <c r="C20" s="26"/>
      <c r="D20" s="27"/>
      <c r="E20" s="54"/>
      <c r="F20" s="52"/>
      <c r="G20" s="79">
        <v>31496.108</v>
      </c>
    </row>
    <row r="21" spans="1:7" ht="18" customHeight="1">
      <c r="A21" s="34"/>
      <c r="B21" s="50" t="s">
        <v>31</v>
      </c>
      <c r="C21" s="26" t="s">
        <v>49</v>
      </c>
      <c r="D21" s="52">
        <v>161</v>
      </c>
      <c r="E21" s="54">
        <v>7</v>
      </c>
      <c r="F21" s="53">
        <v>6</v>
      </c>
      <c r="G21" s="56">
        <v>6762</v>
      </c>
    </row>
    <row r="22" spans="1:7" ht="18.75" customHeight="1">
      <c r="A22" s="34"/>
      <c r="B22" s="50" t="s">
        <v>32</v>
      </c>
      <c r="C22" s="26" t="s">
        <v>50</v>
      </c>
      <c r="D22" s="73">
        <v>618352.69999999995</v>
      </c>
      <c r="E22" s="54">
        <v>0.04</v>
      </c>
      <c r="F22" s="53">
        <v>1</v>
      </c>
      <c r="G22" s="56">
        <v>24734.108</v>
      </c>
    </row>
    <row r="23" spans="1:7" ht="21.75" customHeight="1">
      <c r="A23" s="34" t="s">
        <v>5</v>
      </c>
      <c r="B23" s="46" t="s">
        <v>33</v>
      </c>
      <c r="C23" s="76"/>
      <c r="D23" s="27"/>
      <c r="E23" s="54"/>
      <c r="F23" s="53"/>
      <c r="G23" s="79">
        <v>104661.32500000001</v>
      </c>
    </row>
    <row r="24" spans="1:7" ht="18.75" customHeight="1">
      <c r="A24" s="34"/>
      <c r="B24" s="50" t="s">
        <v>114</v>
      </c>
      <c r="C24" s="26" t="s">
        <v>28</v>
      </c>
      <c r="D24" s="27">
        <v>3319.7</v>
      </c>
      <c r="E24" s="54">
        <v>0.25</v>
      </c>
      <c r="F24" s="53">
        <v>1</v>
      </c>
      <c r="G24" s="56">
        <v>829.92499999999995</v>
      </c>
    </row>
    <row r="25" spans="1:7" ht="18.75" customHeight="1">
      <c r="A25" s="34"/>
      <c r="B25" s="50" t="s">
        <v>115</v>
      </c>
      <c r="C25" s="76" t="s">
        <v>28</v>
      </c>
      <c r="D25" s="52">
        <v>370</v>
      </c>
      <c r="E25" s="54">
        <v>35</v>
      </c>
      <c r="F25" s="53">
        <v>1</v>
      </c>
      <c r="G25" s="56">
        <v>12950</v>
      </c>
    </row>
    <row r="26" spans="1:7" ht="18.75" customHeight="1">
      <c r="A26" s="34"/>
      <c r="B26" s="50" t="s">
        <v>116</v>
      </c>
      <c r="C26" s="26" t="s">
        <v>53</v>
      </c>
      <c r="D26" s="53">
        <v>1</v>
      </c>
      <c r="E26" s="54">
        <v>941.68</v>
      </c>
      <c r="F26" s="53">
        <v>1</v>
      </c>
      <c r="G26" s="56">
        <v>941.68</v>
      </c>
    </row>
    <row r="27" spans="1:7" ht="26.25" customHeight="1">
      <c r="A27" s="34"/>
      <c r="B27" s="50" t="s">
        <v>117</v>
      </c>
      <c r="C27" s="76" t="s">
        <v>52</v>
      </c>
      <c r="D27" s="52">
        <v>1</v>
      </c>
      <c r="E27" s="54">
        <v>6000</v>
      </c>
      <c r="F27" s="53" t="s">
        <v>60</v>
      </c>
      <c r="G27" s="56">
        <v>6000</v>
      </c>
    </row>
    <row r="28" spans="1:7" ht="26.25" customHeight="1">
      <c r="A28" s="34"/>
      <c r="B28" s="125" t="s">
        <v>119</v>
      </c>
      <c r="C28" s="123" t="s">
        <v>28</v>
      </c>
      <c r="D28" s="134">
        <v>4.24</v>
      </c>
      <c r="E28" s="124">
        <v>1865.7639999999999</v>
      </c>
      <c r="F28" s="53" t="s">
        <v>60</v>
      </c>
      <c r="G28" s="56">
        <v>7910.8393599999999</v>
      </c>
    </row>
    <row r="29" spans="1:7" ht="26.25" customHeight="1">
      <c r="A29" s="34"/>
      <c r="B29" s="125" t="s">
        <v>120</v>
      </c>
      <c r="C29" s="123" t="s">
        <v>28</v>
      </c>
      <c r="D29" s="134">
        <v>80</v>
      </c>
      <c r="E29" s="124">
        <v>568.63</v>
      </c>
      <c r="F29" s="53" t="s">
        <v>60</v>
      </c>
      <c r="G29" s="56">
        <v>45490.400000000001</v>
      </c>
    </row>
    <row r="30" spans="1:7" ht="26.25" customHeight="1">
      <c r="A30" s="34"/>
      <c r="B30" s="125" t="s">
        <v>121</v>
      </c>
      <c r="C30" s="123" t="s">
        <v>53</v>
      </c>
      <c r="D30" s="134">
        <v>2</v>
      </c>
      <c r="E30" s="126">
        <v>1954.66</v>
      </c>
      <c r="F30" s="53" t="s">
        <v>60</v>
      </c>
      <c r="G30" s="56">
        <v>3909.32</v>
      </c>
    </row>
    <row r="31" spans="1:7" ht="26.25" customHeight="1">
      <c r="A31" s="34"/>
      <c r="B31" s="125" t="s">
        <v>122</v>
      </c>
      <c r="C31" s="123" t="s">
        <v>53</v>
      </c>
      <c r="D31" s="134">
        <v>2</v>
      </c>
      <c r="E31" s="126">
        <v>14450</v>
      </c>
      <c r="F31" s="53" t="s">
        <v>60</v>
      </c>
      <c r="G31" s="56">
        <v>28900</v>
      </c>
    </row>
    <row r="32" spans="1:7" ht="26.25" customHeight="1">
      <c r="A32" s="34"/>
      <c r="B32" s="132" t="s">
        <v>124</v>
      </c>
      <c r="C32" s="127" t="s">
        <v>28</v>
      </c>
      <c r="D32" s="135">
        <v>53</v>
      </c>
      <c r="E32" s="128">
        <v>568.63</v>
      </c>
      <c r="F32" s="53" t="s">
        <v>60</v>
      </c>
      <c r="G32" s="56">
        <v>30137.39</v>
      </c>
    </row>
    <row r="33" spans="1:7" ht="26.25" customHeight="1">
      <c r="A33" s="34"/>
      <c r="B33" s="133" t="s">
        <v>115</v>
      </c>
      <c r="C33" s="129" t="s">
        <v>28</v>
      </c>
      <c r="D33" s="136">
        <v>50</v>
      </c>
      <c r="E33" s="130">
        <v>40</v>
      </c>
      <c r="F33" s="53" t="s">
        <v>60</v>
      </c>
      <c r="G33" s="56">
        <v>2000</v>
      </c>
    </row>
    <row r="34" spans="1:7" ht="26.25" customHeight="1">
      <c r="A34" s="34"/>
      <c r="B34" s="133" t="s">
        <v>125</v>
      </c>
      <c r="C34" s="129" t="s">
        <v>126</v>
      </c>
      <c r="D34" s="136">
        <v>1</v>
      </c>
      <c r="E34" s="130">
        <v>2500</v>
      </c>
      <c r="F34" s="53" t="s">
        <v>60</v>
      </c>
      <c r="G34" s="56">
        <v>2500</v>
      </c>
    </row>
    <row r="35" spans="1:7" ht="26.25" customHeight="1">
      <c r="A35" s="34"/>
      <c r="B35" s="133" t="s">
        <v>127</v>
      </c>
      <c r="C35" s="129" t="s">
        <v>28</v>
      </c>
      <c r="D35" s="136">
        <v>30</v>
      </c>
      <c r="E35" s="131">
        <v>38</v>
      </c>
      <c r="F35" s="53" t="s">
        <v>60</v>
      </c>
      <c r="G35" s="56">
        <v>1140</v>
      </c>
    </row>
    <row r="36" spans="1:7" ht="25.5" customHeight="1">
      <c r="A36" s="34" t="s">
        <v>6</v>
      </c>
      <c r="B36" s="45" t="s">
        <v>38</v>
      </c>
      <c r="C36" s="26"/>
      <c r="D36" s="27"/>
      <c r="E36" s="54"/>
      <c r="F36" s="53"/>
      <c r="G36" s="79">
        <v>141339.09</v>
      </c>
    </row>
    <row r="37" spans="1:7" ht="15.75" customHeight="1">
      <c r="A37" s="35"/>
      <c r="B37" s="48" t="s">
        <v>34</v>
      </c>
      <c r="C37" s="76" t="s">
        <v>52</v>
      </c>
      <c r="D37" s="53">
        <v>1</v>
      </c>
      <c r="E37" s="54" t="s">
        <v>61</v>
      </c>
      <c r="F37" s="52">
        <v>12</v>
      </c>
      <c r="G37" s="56">
        <v>19984.669999999998</v>
      </c>
    </row>
    <row r="38" spans="1:7" ht="15.75" customHeight="1">
      <c r="A38" s="35"/>
      <c r="B38" s="48" t="s">
        <v>35</v>
      </c>
      <c r="C38" s="76" t="s">
        <v>52</v>
      </c>
      <c r="D38" s="53">
        <v>1</v>
      </c>
      <c r="E38" s="54" t="s">
        <v>61</v>
      </c>
      <c r="F38" s="52">
        <v>12</v>
      </c>
      <c r="G38" s="56">
        <v>74281.899999999994</v>
      </c>
    </row>
    <row r="39" spans="1:7" ht="13.5" customHeight="1">
      <c r="A39" s="35"/>
      <c r="B39" s="48" t="s">
        <v>36</v>
      </c>
      <c r="C39" s="76" t="s">
        <v>52</v>
      </c>
      <c r="D39" s="53">
        <v>1</v>
      </c>
      <c r="E39" s="54" t="s">
        <v>61</v>
      </c>
      <c r="F39" s="52">
        <v>12</v>
      </c>
      <c r="G39" s="56">
        <v>8329.86</v>
      </c>
    </row>
    <row r="40" spans="1:7" ht="13.5" customHeight="1">
      <c r="A40" s="35"/>
      <c r="B40" s="48" t="s">
        <v>37</v>
      </c>
      <c r="C40" s="76" t="s">
        <v>52</v>
      </c>
      <c r="D40" s="53">
        <v>1</v>
      </c>
      <c r="E40" s="54" t="s">
        <v>61</v>
      </c>
      <c r="F40" s="52">
        <v>12</v>
      </c>
      <c r="G40" s="56">
        <v>9844.630000000001</v>
      </c>
    </row>
    <row r="41" spans="1:7" ht="15" customHeight="1">
      <c r="A41" s="35"/>
      <c r="B41" s="48" t="s">
        <v>14</v>
      </c>
      <c r="C41" s="76" t="s">
        <v>52</v>
      </c>
      <c r="D41" s="53">
        <v>1</v>
      </c>
      <c r="E41" s="54" t="s">
        <v>61</v>
      </c>
      <c r="F41" s="52">
        <v>12</v>
      </c>
      <c r="G41" s="56">
        <v>28898.030000000002</v>
      </c>
    </row>
    <row r="42" spans="1:7" ht="15" customHeight="1">
      <c r="A42" s="34" t="s">
        <v>8</v>
      </c>
      <c r="B42" s="47" t="s">
        <v>13</v>
      </c>
      <c r="C42" s="76" t="s">
        <v>52</v>
      </c>
      <c r="D42" s="27">
        <v>3319.7</v>
      </c>
      <c r="E42" s="54">
        <v>0.78</v>
      </c>
      <c r="F42" s="52">
        <v>12</v>
      </c>
      <c r="G42" s="79">
        <v>31072.392</v>
      </c>
    </row>
    <row r="43" spans="1:7" ht="15" customHeight="1">
      <c r="A43" s="34" t="s">
        <v>9</v>
      </c>
      <c r="B43" s="47" t="s">
        <v>10</v>
      </c>
      <c r="C43" s="77"/>
      <c r="D43" s="27"/>
      <c r="E43" s="54"/>
      <c r="F43" s="53"/>
      <c r="G43" s="79"/>
    </row>
    <row r="44" spans="1:7" ht="19.5" customHeight="1">
      <c r="A44" s="34"/>
      <c r="B44" s="48" t="s">
        <v>39</v>
      </c>
      <c r="C44" s="76" t="s">
        <v>52</v>
      </c>
      <c r="D44" s="27">
        <v>1</v>
      </c>
      <c r="E44" s="54"/>
      <c r="F44" s="53"/>
      <c r="G44" s="79">
        <v>48237.88</v>
      </c>
    </row>
    <row r="45" spans="1:7" ht="15" customHeight="1">
      <c r="A45" s="34" t="s">
        <v>70</v>
      </c>
      <c r="B45" s="47" t="s">
        <v>40</v>
      </c>
      <c r="C45" s="76"/>
      <c r="D45" s="27"/>
      <c r="E45" s="54"/>
      <c r="F45" s="53"/>
      <c r="G45" s="79"/>
    </row>
    <row r="46" spans="1:7" ht="27" customHeight="1">
      <c r="A46" s="34"/>
      <c r="B46" s="48" t="s">
        <v>57</v>
      </c>
      <c r="C46" s="76" t="s">
        <v>53</v>
      </c>
      <c r="D46" s="52">
        <v>2</v>
      </c>
      <c r="E46" s="54">
        <v>205.35</v>
      </c>
      <c r="F46" s="53">
        <v>1</v>
      </c>
      <c r="G46" s="79">
        <v>410.7</v>
      </c>
    </row>
    <row r="47" spans="1:7" ht="15" customHeight="1">
      <c r="A47" s="34"/>
      <c r="B47" s="48" t="s">
        <v>41</v>
      </c>
      <c r="C47" s="76" t="s">
        <v>53</v>
      </c>
      <c r="D47" s="52">
        <v>68</v>
      </c>
      <c r="E47" s="54">
        <v>13.68</v>
      </c>
      <c r="F47" s="53">
        <v>2</v>
      </c>
      <c r="G47" s="79">
        <v>930.24</v>
      </c>
    </row>
    <row r="48" spans="1:7" ht="15" customHeight="1">
      <c r="A48" s="80">
        <v>8</v>
      </c>
      <c r="B48" s="59" t="s">
        <v>42</v>
      </c>
      <c r="C48" s="76" t="s">
        <v>52</v>
      </c>
      <c r="D48" s="27">
        <v>3319.7</v>
      </c>
      <c r="E48" s="54">
        <v>0.13</v>
      </c>
      <c r="F48" s="52">
        <v>12</v>
      </c>
      <c r="G48" s="79">
        <v>5178.732</v>
      </c>
    </row>
    <row r="49" spans="1:7" ht="15.75" customHeight="1">
      <c r="A49" s="34" t="s">
        <v>11</v>
      </c>
      <c r="B49" s="47" t="s">
        <v>7</v>
      </c>
      <c r="C49" s="26" t="s">
        <v>28</v>
      </c>
      <c r="D49" s="27"/>
      <c r="E49" s="54"/>
      <c r="F49" s="53"/>
      <c r="G49" s="79"/>
    </row>
    <row r="50" spans="1:7" ht="15.75" customHeight="1">
      <c r="A50" s="34"/>
      <c r="B50" s="71" t="s">
        <v>65</v>
      </c>
      <c r="C50" s="26" t="s">
        <v>54</v>
      </c>
      <c r="D50" s="27">
        <v>3319.7</v>
      </c>
      <c r="E50" s="54">
        <v>1.1200000000000001</v>
      </c>
      <c r="F50" s="52">
        <v>12</v>
      </c>
      <c r="G50" s="79">
        <v>44616.768000000004</v>
      </c>
    </row>
    <row r="51" spans="1:7" ht="15" customHeight="1">
      <c r="A51" s="69" t="s">
        <v>12</v>
      </c>
      <c r="B51" s="61" t="s">
        <v>58</v>
      </c>
      <c r="C51" s="26"/>
      <c r="D51" s="27"/>
      <c r="E51" s="54"/>
      <c r="F51" s="53"/>
      <c r="G51" s="79">
        <v>87416</v>
      </c>
    </row>
    <row r="52" spans="1:7">
      <c r="A52" s="36"/>
      <c r="B52" s="48" t="s">
        <v>43</v>
      </c>
      <c r="C52" s="26" t="s">
        <v>54</v>
      </c>
      <c r="D52" s="27">
        <v>560</v>
      </c>
      <c r="E52" s="54">
        <v>5.4</v>
      </c>
      <c r="F52" s="52">
        <v>12</v>
      </c>
      <c r="G52" s="56">
        <v>36288</v>
      </c>
    </row>
    <row r="53" spans="1:7" ht="18" customHeight="1">
      <c r="A53" s="33"/>
      <c r="B53" s="49" t="s">
        <v>56</v>
      </c>
      <c r="C53" s="26" t="s">
        <v>53</v>
      </c>
      <c r="D53" s="74">
        <v>1</v>
      </c>
      <c r="E53" s="54">
        <v>600</v>
      </c>
      <c r="F53" s="52">
        <v>12</v>
      </c>
      <c r="G53" s="56">
        <v>7200</v>
      </c>
    </row>
    <row r="54" spans="1:7" ht="28.5" customHeight="1">
      <c r="A54" s="33"/>
      <c r="B54" s="49" t="s">
        <v>69</v>
      </c>
      <c r="C54" s="26" t="s">
        <v>28</v>
      </c>
      <c r="D54" s="70">
        <v>1530</v>
      </c>
      <c r="E54" s="27">
        <v>2.2000000000000002</v>
      </c>
      <c r="F54" s="65">
        <v>8</v>
      </c>
      <c r="G54" s="56">
        <v>26928.000000000004</v>
      </c>
    </row>
    <row r="55" spans="1:7" ht="17.25" customHeight="1">
      <c r="A55" s="33"/>
      <c r="B55" s="49" t="s">
        <v>62</v>
      </c>
      <c r="C55" s="26" t="s">
        <v>28</v>
      </c>
      <c r="D55" s="70">
        <v>1020</v>
      </c>
      <c r="E55" s="27">
        <v>3</v>
      </c>
      <c r="F55" s="65">
        <v>2</v>
      </c>
      <c r="G55" s="56">
        <v>6120</v>
      </c>
    </row>
    <row r="56" spans="1:7" ht="17.25" customHeight="1">
      <c r="A56" s="33"/>
      <c r="B56" s="49" t="s">
        <v>63</v>
      </c>
      <c r="C56" s="26" t="s">
        <v>64</v>
      </c>
      <c r="D56" s="70">
        <v>5</v>
      </c>
      <c r="E56" s="27">
        <v>950</v>
      </c>
      <c r="F56" s="65">
        <v>1</v>
      </c>
      <c r="G56" s="56">
        <v>4750</v>
      </c>
    </row>
    <row r="57" spans="1:7" ht="17.25" customHeight="1">
      <c r="A57" s="33"/>
      <c r="B57" s="49" t="s">
        <v>112</v>
      </c>
      <c r="C57" s="26" t="s">
        <v>28</v>
      </c>
      <c r="D57" s="65">
        <v>260</v>
      </c>
      <c r="E57" s="27">
        <v>650</v>
      </c>
      <c r="F57" s="65">
        <v>4</v>
      </c>
      <c r="G57" s="56">
        <v>1800</v>
      </c>
    </row>
    <row r="58" spans="1:7" ht="17.25" customHeight="1">
      <c r="A58" s="33"/>
      <c r="B58" s="49" t="s">
        <v>55</v>
      </c>
      <c r="C58" s="26" t="s">
        <v>113</v>
      </c>
      <c r="D58" s="65">
        <v>5</v>
      </c>
      <c r="E58" s="27">
        <v>2200</v>
      </c>
      <c r="F58" s="65">
        <v>1</v>
      </c>
      <c r="G58" s="56">
        <v>11000</v>
      </c>
    </row>
    <row r="59" spans="1:7" ht="30.75" customHeight="1">
      <c r="A59" s="33"/>
      <c r="B59" s="49" t="s">
        <v>117</v>
      </c>
      <c r="C59" s="26" t="s">
        <v>52</v>
      </c>
      <c r="D59" s="65">
        <v>1</v>
      </c>
      <c r="E59" s="27">
        <v>6000</v>
      </c>
      <c r="F59" s="65">
        <v>1</v>
      </c>
      <c r="G59" s="56">
        <v>6000</v>
      </c>
    </row>
    <row r="60" spans="1:7" ht="27.75" customHeight="1">
      <c r="A60" s="66"/>
      <c r="B60" s="67" t="s">
        <v>44</v>
      </c>
      <c r="C60" s="30"/>
      <c r="D60" s="30"/>
      <c r="E60" s="30"/>
      <c r="F60" s="30"/>
      <c r="G60" s="62">
        <v>641558.82299999997</v>
      </c>
    </row>
    <row r="61" spans="1:7">
      <c r="A61" s="11"/>
      <c r="B61" s="38" t="s">
        <v>46</v>
      </c>
      <c r="C61" s="26" t="s">
        <v>28</v>
      </c>
      <c r="D61" s="27">
        <v>3319.7</v>
      </c>
      <c r="E61" s="57">
        <v>0.67</v>
      </c>
      <c r="F61" s="52">
        <v>12</v>
      </c>
      <c r="G61" s="75">
        <v>23893.77</v>
      </c>
    </row>
    <row r="62" spans="1:7">
      <c r="A62" s="11"/>
      <c r="B62" s="37" t="s">
        <v>45</v>
      </c>
      <c r="C62" s="26" t="s">
        <v>28</v>
      </c>
      <c r="D62" s="27">
        <v>3319.7</v>
      </c>
      <c r="E62" s="57">
        <v>0.05</v>
      </c>
      <c r="F62" s="52">
        <v>12</v>
      </c>
      <c r="G62" s="75">
        <v>1993.56</v>
      </c>
    </row>
    <row r="63" spans="1:7">
      <c r="A63" s="11"/>
      <c r="B63" s="37" t="s">
        <v>47</v>
      </c>
      <c r="C63" s="26" t="s">
        <v>28</v>
      </c>
      <c r="D63" s="27">
        <v>3319.7</v>
      </c>
      <c r="E63" s="57">
        <v>0.23</v>
      </c>
      <c r="F63" s="52">
        <v>12</v>
      </c>
      <c r="G63" s="75">
        <v>8230.27</v>
      </c>
    </row>
    <row r="64" spans="1:7">
      <c r="A64" s="11"/>
      <c r="B64" s="11" t="s">
        <v>59</v>
      </c>
      <c r="C64" s="31"/>
      <c r="D64" s="10"/>
      <c r="E64" s="31"/>
      <c r="F64" s="31"/>
      <c r="G64" s="28">
        <v>673682.86300000001</v>
      </c>
    </row>
    <row r="65" spans="1:7">
      <c r="A65" s="11"/>
      <c r="B65" s="72" t="s">
        <v>66</v>
      </c>
      <c r="C65" s="31"/>
      <c r="D65" s="10"/>
      <c r="E65" s="31"/>
      <c r="F65" s="31"/>
      <c r="G65" s="28"/>
    </row>
    <row r="66" spans="1:7">
      <c r="B66" s="18" t="s">
        <v>48</v>
      </c>
      <c r="C66" s="19"/>
      <c r="D66" s="19"/>
      <c r="E66" s="20"/>
      <c r="F66" s="21"/>
      <c r="G66" s="73">
        <v>618352.69999999995</v>
      </c>
    </row>
    <row r="67" spans="1:7">
      <c r="B67" s="63" t="s">
        <v>110</v>
      </c>
      <c r="C67" s="64"/>
      <c r="D67" s="64"/>
      <c r="E67" s="64"/>
      <c r="F67" s="64"/>
      <c r="G67" s="62">
        <v>46086.450000000048</v>
      </c>
    </row>
    <row r="68" spans="1:7">
      <c r="B68" s="22" t="s">
        <v>130</v>
      </c>
      <c r="C68" s="23"/>
      <c r="D68" s="23"/>
      <c r="E68" s="24"/>
      <c r="F68" s="25"/>
      <c r="G68" s="29">
        <v>673682.86</v>
      </c>
    </row>
    <row r="69" spans="1:7">
      <c r="B69" s="63" t="s">
        <v>129</v>
      </c>
      <c r="C69" s="64"/>
      <c r="D69" s="64"/>
      <c r="E69" s="64"/>
      <c r="F69" s="64"/>
      <c r="G69" s="62">
        <v>9243.7099999999791</v>
      </c>
    </row>
    <row r="70" spans="1:7">
      <c r="C70" s="10"/>
      <c r="D70" s="10"/>
      <c r="E70" s="10"/>
      <c r="F70" s="10"/>
    </row>
    <row r="71" spans="1:7">
      <c r="B71" t="s">
        <v>67</v>
      </c>
      <c r="D71" t="s">
        <v>111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workbookViewId="0">
      <selection activeCell="H13" sqref="H13"/>
    </sheetView>
  </sheetViews>
  <sheetFormatPr defaultRowHeight="15"/>
  <cols>
    <col min="1" max="1" width="3.42578125" style="81" customWidth="1"/>
    <col min="2" max="2" width="27.5703125" style="81" customWidth="1"/>
    <col min="3" max="3" width="30.140625" style="81" customWidth="1"/>
    <col min="4" max="4" width="10.140625" style="81" customWidth="1"/>
    <col min="5" max="5" width="6.5703125" style="81" customWidth="1"/>
    <col min="6" max="6" width="8.85546875" style="81" customWidth="1"/>
    <col min="7" max="7" width="4.42578125" style="81" customWidth="1"/>
    <col min="8" max="9" width="13.28515625" style="81" bestFit="1" customWidth="1"/>
    <col min="10" max="16384" width="9.140625" style="81"/>
  </cols>
  <sheetData>
    <row r="1" spans="1:9">
      <c r="C1" t="s">
        <v>16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5.5" customHeight="1">
      <c r="B4" s="147" t="s">
        <v>131</v>
      </c>
      <c r="C4" s="147"/>
      <c r="D4" s="147"/>
      <c r="E4" s="147"/>
      <c r="F4" s="147"/>
    </row>
    <row r="5" spans="1:9">
      <c r="B5" s="147" t="s">
        <v>73</v>
      </c>
      <c r="C5" s="147"/>
      <c r="D5" s="147"/>
      <c r="E5" s="147"/>
      <c r="F5" s="82"/>
    </row>
    <row r="6" spans="1:9" ht="12.75" customHeight="1">
      <c r="B6" s="83" t="s">
        <v>74</v>
      </c>
      <c r="C6" s="83"/>
      <c r="D6" s="84"/>
      <c r="E6" s="85"/>
      <c r="F6" s="85">
        <v>3319.7</v>
      </c>
    </row>
    <row r="7" spans="1:9" ht="15" customHeight="1">
      <c r="B7" s="86" t="s">
        <v>75</v>
      </c>
      <c r="C7" s="86"/>
      <c r="D7" s="87"/>
      <c r="E7" s="88"/>
      <c r="F7" s="88">
        <v>15.4</v>
      </c>
      <c r="H7" s="89"/>
      <c r="I7" s="89"/>
    </row>
    <row r="8" spans="1:9" ht="12.75" customHeight="1">
      <c r="B8" s="83" t="s">
        <v>76</v>
      </c>
      <c r="C8" s="90"/>
      <c r="D8" s="91"/>
      <c r="E8" s="92"/>
      <c r="F8" s="92">
        <v>12</v>
      </c>
    </row>
    <row r="9" spans="1:9" ht="26.25" customHeight="1">
      <c r="A9" s="93" t="s">
        <v>77</v>
      </c>
      <c r="B9" s="94" t="s">
        <v>78</v>
      </c>
      <c r="C9" s="94" t="s">
        <v>79</v>
      </c>
      <c r="D9" s="95" t="s">
        <v>80</v>
      </c>
      <c r="E9" s="96" t="s">
        <v>81</v>
      </c>
      <c r="F9" s="95" t="s">
        <v>82</v>
      </c>
    </row>
    <row r="10" spans="1:9" ht="36.75" customHeight="1">
      <c r="A10" s="93">
        <v>1</v>
      </c>
      <c r="B10" s="95" t="s">
        <v>83</v>
      </c>
      <c r="C10" s="97" t="s">
        <v>84</v>
      </c>
      <c r="D10" s="95" t="s">
        <v>85</v>
      </c>
      <c r="E10" s="98">
        <v>3</v>
      </c>
      <c r="F10" s="99">
        <f>E10*F6*F8</f>
        <v>119509.19999999998</v>
      </c>
    </row>
    <row r="11" spans="1:9" ht="31.5" customHeight="1">
      <c r="A11" s="93">
        <v>2</v>
      </c>
      <c r="B11" s="100" t="s">
        <v>86</v>
      </c>
      <c r="C11" s="97" t="s">
        <v>87</v>
      </c>
      <c r="D11" s="95" t="s">
        <v>85</v>
      </c>
      <c r="E11" s="98">
        <v>1.6</v>
      </c>
      <c r="F11" s="99">
        <f>F6*E11*F8</f>
        <v>63738.240000000005</v>
      </c>
    </row>
    <row r="12" spans="1:9" ht="44.25" customHeight="1">
      <c r="A12" s="93">
        <v>3</v>
      </c>
      <c r="B12" s="97" t="s">
        <v>88</v>
      </c>
      <c r="C12" s="97" t="s">
        <v>89</v>
      </c>
      <c r="D12" s="95" t="s">
        <v>85</v>
      </c>
      <c r="E12" s="101">
        <v>2.63</v>
      </c>
      <c r="F12" s="99">
        <f>F6*E12*F8</f>
        <v>104769.73199999999</v>
      </c>
      <c r="G12" s="89"/>
      <c r="H12" s="89"/>
    </row>
    <row r="13" spans="1:9" ht="33.75" customHeight="1">
      <c r="A13" s="93">
        <v>4</v>
      </c>
      <c r="B13" s="97" t="s">
        <v>90</v>
      </c>
      <c r="C13" s="97" t="s">
        <v>91</v>
      </c>
      <c r="D13" s="95" t="s">
        <v>85</v>
      </c>
      <c r="E13" s="101">
        <v>0.82</v>
      </c>
      <c r="F13" s="99">
        <f>E13*F6*F8</f>
        <v>32665.847999999994</v>
      </c>
      <c r="G13" s="89"/>
      <c r="H13" s="89"/>
    </row>
    <row r="14" spans="1:9" ht="39.75" customHeight="1">
      <c r="A14" s="93">
        <v>5</v>
      </c>
      <c r="B14" s="97" t="s">
        <v>92</v>
      </c>
      <c r="C14" s="97" t="s">
        <v>93</v>
      </c>
      <c r="D14" s="95" t="s">
        <v>85</v>
      </c>
      <c r="E14" s="101">
        <v>0.9</v>
      </c>
      <c r="F14" s="99">
        <f>F6*E14*F8</f>
        <v>35852.76</v>
      </c>
      <c r="G14" s="89"/>
      <c r="H14" s="89"/>
    </row>
    <row r="15" spans="1:9" ht="39.75" customHeight="1">
      <c r="A15" s="93">
        <v>6</v>
      </c>
      <c r="B15" s="97" t="s">
        <v>94</v>
      </c>
      <c r="C15" s="97" t="s">
        <v>95</v>
      </c>
      <c r="D15" s="95" t="s">
        <v>85</v>
      </c>
      <c r="E15" s="101">
        <f>2.4</f>
        <v>2.4</v>
      </c>
      <c r="F15" s="99">
        <f>F6*E15*F8</f>
        <v>95607.359999999986</v>
      </c>
      <c r="G15" s="89"/>
      <c r="H15" s="89"/>
    </row>
    <row r="16" spans="1:9" ht="22.5" customHeight="1">
      <c r="A16" s="93">
        <v>7</v>
      </c>
      <c r="B16" s="97" t="s">
        <v>96</v>
      </c>
      <c r="C16" s="97" t="s">
        <v>97</v>
      </c>
      <c r="D16" s="95" t="s">
        <v>85</v>
      </c>
      <c r="E16" s="101">
        <v>0.17</v>
      </c>
      <c r="F16" s="99">
        <f>F6*E16*F8</f>
        <v>6772.1880000000001</v>
      </c>
      <c r="G16" s="89"/>
      <c r="H16" s="89"/>
    </row>
    <row r="17" spans="1:8" ht="22.5">
      <c r="A17" s="93">
        <v>8</v>
      </c>
      <c r="B17" s="97" t="s">
        <v>98</v>
      </c>
      <c r="C17" s="97" t="s">
        <v>99</v>
      </c>
      <c r="D17" s="95" t="s">
        <v>85</v>
      </c>
      <c r="E17" s="101">
        <v>0.12</v>
      </c>
      <c r="F17" s="99">
        <f>F6*E17*F8</f>
        <v>4780.3679999999995</v>
      </c>
      <c r="G17" s="89"/>
      <c r="H17" s="89"/>
    </row>
    <row r="18" spans="1:8" ht="33.75">
      <c r="A18" s="93">
        <v>9</v>
      </c>
      <c r="B18" s="97" t="s">
        <v>100</v>
      </c>
      <c r="C18" s="97" t="s">
        <v>101</v>
      </c>
      <c r="D18" s="95" t="s">
        <v>85</v>
      </c>
      <c r="E18" s="101">
        <v>1.2</v>
      </c>
      <c r="F18" s="99">
        <f>F6*E18*F8</f>
        <v>47803.679999999993</v>
      </c>
      <c r="G18" s="89"/>
      <c r="H18" s="89"/>
    </row>
    <row r="19" spans="1:8" ht="45">
      <c r="A19" s="93">
        <v>10</v>
      </c>
      <c r="B19" s="97" t="s">
        <v>102</v>
      </c>
      <c r="C19" s="97" t="s">
        <v>101</v>
      </c>
      <c r="D19" s="95" t="s">
        <v>85</v>
      </c>
      <c r="E19" s="101">
        <v>2.56</v>
      </c>
      <c r="F19" s="99">
        <f>F6*E19*F8</f>
        <v>101981.18399999998</v>
      </c>
      <c r="G19" s="89"/>
      <c r="H19" s="89"/>
    </row>
    <row r="20" spans="1:8">
      <c r="A20" s="102"/>
      <c r="B20" s="148" t="s">
        <v>103</v>
      </c>
      <c r="C20" s="148"/>
      <c r="D20" s="103"/>
      <c r="E20" s="104">
        <f>SUM(E10:E19)</f>
        <v>15.399999999999999</v>
      </c>
      <c r="F20" s="104">
        <f>SUM(F10:F19)</f>
        <v>613480.56000000006</v>
      </c>
      <c r="H20" s="89"/>
    </row>
    <row r="21" spans="1:8">
      <c r="A21" s="105">
        <v>11</v>
      </c>
      <c r="B21" s="106" t="s">
        <v>104</v>
      </c>
      <c r="C21" s="107"/>
      <c r="D21" s="95" t="s">
        <v>85</v>
      </c>
      <c r="E21" s="108">
        <v>0.05</v>
      </c>
      <c r="F21" s="109">
        <f>E21*F6*F8</f>
        <v>1991.8200000000002</v>
      </c>
    </row>
    <row r="22" spans="1:8">
      <c r="A22" s="68">
        <v>12</v>
      </c>
      <c r="B22" s="110" t="s">
        <v>105</v>
      </c>
      <c r="C22" s="111"/>
      <c r="D22" s="95" t="s">
        <v>85</v>
      </c>
      <c r="E22" s="112">
        <v>0.2</v>
      </c>
      <c r="F22" s="109">
        <f>E22*F6*F8</f>
        <v>7967.2800000000007</v>
      </c>
    </row>
    <row r="23" spans="1:8">
      <c r="A23" s="68">
        <v>13</v>
      </c>
      <c r="B23" s="110" t="s">
        <v>46</v>
      </c>
      <c r="C23" s="111"/>
      <c r="D23" s="95" t="s">
        <v>85</v>
      </c>
      <c r="E23" s="112">
        <v>0.57999999999999996</v>
      </c>
      <c r="F23" s="109">
        <f>E23*F6*F8</f>
        <v>23105.111999999997</v>
      </c>
    </row>
    <row r="24" spans="1:8" ht="22.5">
      <c r="A24" s="113"/>
      <c r="B24" s="114"/>
      <c r="C24" s="115" t="s">
        <v>106</v>
      </c>
      <c r="D24" s="116" t="s">
        <v>85</v>
      </c>
      <c r="E24" s="117">
        <f>E20+E21+E22+E23</f>
        <v>16.229999999999997</v>
      </c>
      <c r="F24" s="117">
        <f>F20+F21+F22+F23</f>
        <v>646544.772</v>
      </c>
    </row>
    <row r="25" spans="1:8">
      <c r="A25" s="118"/>
      <c r="B25" s="119" t="s">
        <v>107</v>
      </c>
      <c r="C25" s="119"/>
      <c r="D25" s="120"/>
    </row>
    <row r="26" spans="1:8">
      <c r="B26" s="121" t="s">
        <v>108</v>
      </c>
      <c r="C26" s="149" t="s">
        <v>109</v>
      </c>
      <c r="D26" s="149"/>
      <c r="E26" s="149"/>
      <c r="F26" s="149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2023-02-28T12:11:29Z</dcterms:modified>
</cp:coreProperties>
</file>